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edergroep-my.sharepoint.com/personal/donr_hlz_nl/Documents/Documenten/Beleid/"/>
    </mc:Choice>
  </mc:AlternateContent>
  <xr:revisionPtr revIDLastSave="0" documentId="8_{7E96A73F-3C29-48B5-943A-80678D27F19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Norm" sheetId="5" r:id="rId1"/>
    <sheet name="3H" sheetId="4" r:id="rId2"/>
    <sheet name="3V" sheetId="1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4" l="1"/>
  <c r="P4" i="4"/>
  <c r="O5" i="4"/>
  <c r="N5" i="4"/>
  <c r="O5" i="15"/>
  <c r="N5" i="15"/>
  <c r="N7" i="15" s="1"/>
  <c r="N8" i="15" s="1"/>
  <c r="P4" i="15"/>
  <c r="M5" i="15"/>
  <c r="L5" i="15"/>
  <c r="K5" i="15"/>
  <c r="K7" i="15" s="1"/>
  <c r="K8" i="15" s="1"/>
  <c r="J5" i="15"/>
  <c r="I5" i="15"/>
  <c r="H5" i="15"/>
  <c r="G5" i="15"/>
  <c r="G7" i="15" s="1"/>
  <c r="G8" i="15" s="1"/>
  <c r="F5" i="15"/>
  <c r="F7" i="15" s="1"/>
  <c r="F8" i="15" s="1"/>
  <c r="E5" i="15"/>
  <c r="E7" i="15" s="1"/>
  <c r="E8" i="15" s="1"/>
  <c r="D5" i="15"/>
  <c r="C5" i="15"/>
  <c r="C7" i="15" s="1"/>
  <c r="C8" i="15" s="1"/>
  <c r="B5" i="15"/>
  <c r="B7" i="15" s="1"/>
  <c r="B8" i="15" s="1"/>
  <c r="J5" i="4"/>
  <c r="J7" i="4" s="1"/>
  <c r="J8" i="4" s="1"/>
  <c r="K5" i="4"/>
  <c r="K7" i="4" s="1"/>
  <c r="K8" i="4" s="1"/>
  <c r="F5" i="4"/>
  <c r="F7" i="4" s="1"/>
  <c r="F8" i="4" s="1"/>
  <c r="C5" i="4"/>
  <c r="C7" i="4" s="1"/>
  <c r="D5" i="4"/>
  <c r="D7" i="4" s="1"/>
  <c r="E5" i="4"/>
  <c r="E7" i="4" s="1"/>
  <c r="G5" i="4"/>
  <c r="G7" i="4" s="1"/>
  <c r="G8" i="4" s="1"/>
  <c r="H5" i="4"/>
  <c r="H7" i="4" s="1"/>
  <c r="H8" i="4" s="1"/>
  <c r="I5" i="4"/>
  <c r="I7" i="4" s="1"/>
  <c r="I8" i="4" s="1"/>
  <c r="L5" i="4"/>
  <c r="L7" i="4" s="1"/>
  <c r="P5" i="15" l="1"/>
  <c r="B12" i="15" s="1"/>
  <c r="M7" i="15"/>
  <c r="M8" i="15" s="1"/>
  <c r="L7" i="15"/>
  <c r="L8" i="15" s="1"/>
  <c r="J7" i="15"/>
  <c r="J8" i="15" s="1"/>
  <c r="I7" i="15"/>
  <c r="I8" i="15" s="1"/>
  <c r="H7" i="15"/>
  <c r="H8" i="15" s="1"/>
  <c r="B11" i="15" s="1"/>
  <c r="D11" i="15" s="1"/>
  <c r="G11" i="15" s="1"/>
  <c r="D7" i="15"/>
  <c r="D8" i="15" s="1"/>
  <c r="B10" i="15" s="1"/>
  <c r="M5" i="4"/>
  <c r="L8" i="4"/>
  <c r="E8" i="4"/>
  <c r="D8" i="4"/>
  <c r="C8" i="4"/>
  <c r="B5" i="4"/>
  <c r="D12" i="4" l="1"/>
  <c r="G12" i="4" s="1"/>
  <c r="M7" i="4"/>
  <c r="M8" i="4" s="1"/>
  <c r="B10" i="4" s="1"/>
  <c r="D10" i="15"/>
  <c r="G10" i="15" s="1"/>
  <c r="D12" i="15"/>
  <c r="G12" i="15" s="1"/>
  <c r="B7" i="4"/>
  <c r="B8" i="4" s="1"/>
  <c r="B11" i="4" s="1"/>
  <c r="G13" i="15" l="1"/>
  <c r="I10" i="15" s="1"/>
  <c r="D11" i="4"/>
  <c r="G11" i="4" s="1"/>
  <c r="D10" i="4"/>
  <c r="G10" i="4" s="1"/>
  <c r="B12" i="4"/>
  <c r="G13" i="4" l="1"/>
  <c r="I10" i="4" s="1"/>
</calcChain>
</file>

<file path=xl/sharedStrings.xml><?xml version="1.0" encoding="utf-8"?>
<sst xmlns="http://schemas.openxmlformats.org/spreadsheetml/2006/main" count="51" uniqueCount="29">
  <si>
    <t>Naam leerling</t>
  </si>
  <si>
    <t>Klas</t>
  </si>
  <si>
    <t>Schooljaar '23-24</t>
  </si>
  <si>
    <t>Ne</t>
  </si>
  <si>
    <t>En</t>
  </si>
  <si>
    <t>Fa</t>
  </si>
  <si>
    <t>Du</t>
  </si>
  <si>
    <t>Gs</t>
  </si>
  <si>
    <t>Ak</t>
  </si>
  <si>
    <t>Wi</t>
  </si>
  <si>
    <t>Na</t>
  </si>
  <si>
    <t>Sk</t>
  </si>
  <si>
    <t>Bi</t>
  </si>
  <si>
    <t>Ec</t>
  </si>
  <si>
    <t>Te</t>
  </si>
  <si>
    <t>FM</t>
  </si>
  <si>
    <t>LO</t>
  </si>
  <si>
    <t>Gemiddeld</t>
  </si>
  <si>
    <t>Eindcijfer  niet afgerond</t>
  </si>
  <si>
    <t>Eindcijfer afgerond</t>
  </si>
  <si>
    <t>Tekortpunten</t>
  </si>
  <si>
    <t>Tekortpunten totaal</t>
  </si>
  <si>
    <t>Tekortpunten Ne/En/Wi</t>
  </si>
  <si>
    <t>Gemiddelde alle vakken</t>
  </si>
  <si>
    <t>Schooljaar '23-'24</t>
  </si>
  <si>
    <t>MVT1</t>
  </si>
  <si>
    <t>MVT2</t>
  </si>
  <si>
    <t>M/V/G</t>
  </si>
  <si>
    <t>Doeke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</si>
</sst>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8" tint="0.3999755851924192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2" fontId="0" fillId="3" borderId="1" xfId="0" applyNumberFormat="1" applyFill="1" applyBorder="1" applyAlignment="1">
      <alignment horizontal="center"/>
    </xf>
    <xf numFmtId="0" fontId="6" fillId="2" borderId="0" xfId="0" applyFont="1" applyFill="1"/>
    <xf numFmtId="2" fontId="7" fillId="3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1">
    <cellStyle name="Standaard" xfId="0" builtinId="0"/>
  </cellStyles>
  <dxfs count="13">
    <dxf>
      <font>
        <color rgb="FF9C0006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19050</xdr:rowOff>
    </xdr:from>
    <xdr:to>
      <xdr:col>10</xdr:col>
      <xdr:colOff>295275</xdr:colOff>
      <xdr:row>5</xdr:row>
      <xdr:rowOff>9525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5" y="209550"/>
          <a:ext cx="6229350" cy="7524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beschrijving van de bevorderingsnorm van</a:t>
          </a:r>
          <a:r>
            <a:rPr lang="nl-N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onderbouw vind je hier:</a:t>
          </a:r>
          <a:endParaRPr lang="nl-NL" sz="1600">
            <a:effectLst/>
          </a:endParaRPr>
        </a:p>
        <a:p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https://hlz.schoolwiki.nl/jaarovergang</a:t>
          </a:r>
          <a:endParaRPr lang="nl-NL" sz="1600">
            <a:effectLst/>
          </a:endParaRPr>
        </a:p>
        <a:p>
          <a:pPr indent="0"/>
          <a:endParaRPr lang="nl-NL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15" sqref="G15"/>
    </sheetView>
  </sheetViews>
  <sheetFormatPr defaultRowHeight="14.5" x14ac:dyDescent="0.35"/>
  <sheetData/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"/>
  <sheetViews>
    <sheetView tabSelected="1" workbookViewId="0">
      <selection activeCell="P5" sqref="P5"/>
    </sheetView>
  </sheetViews>
  <sheetFormatPr defaultRowHeight="14.5" x14ac:dyDescent="0.35"/>
  <cols>
    <col min="1" max="1" width="23.26953125" bestFit="1" customWidth="1"/>
    <col min="2" max="16" width="10.7265625" customWidth="1"/>
  </cols>
  <sheetData>
    <row r="1" spans="1:16" ht="18.5" x14ac:dyDescent="0.45">
      <c r="A1" s="7" t="s">
        <v>0</v>
      </c>
      <c r="B1" s="26"/>
      <c r="C1" s="26"/>
      <c r="D1" s="26"/>
      <c r="E1" s="3"/>
      <c r="F1" s="3"/>
      <c r="G1" s="7" t="s">
        <v>1</v>
      </c>
      <c r="H1" s="12"/>
      <c r="I1" s="3"/>
      <c r="J1" s="3"/>
      <c r="K1" s="3"/>
      <c r="L1" s="3"/>
      <c r="M1" s="3"/>
      <c r="N1" s="3"/>
      <c r="O1" s="3"/>
      <c r="P1" s="3"/>
    </row>
    <row r="2" spans="1:16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35">
      <c r="A3" s="25" t="s">
        <v>2</v>
      </c>
      <c r="B3" s="22" t="s">
        <v>3</v>
      </c>
      <c r="C3" s="22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22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pans="1:16" x14ac:dyDescent="0.35">
      <c r="A4" s="8" t="s">
        <v>18</v>
      </c>
      <c r="B4" s="13">
        <v>6</v>
      </c>
      <c r="C4" s="13">
        <v>6</v>
      </c>
      <c r="D4" s="13">
        <v>6</v>
      </c>
      <c r="E4" s="13">
        <v>6</v>
      </c>
      <c r="F4" s="13">
        <v>6</v>
      </c>
      <c r="G4" s="13">
        <v>6</v>
      </c>
      <c r="H4" s="13">
        <v>6</v>
      </c>
      <c r="I4" s="13">
        <v>6</v>
      </c>
      <c r="J4" s="13">
        <v>6</v>
      </c>
      <c r="K4" s="13">
        <v>6</v>
      </c>
      <c r="L4" s="13">
        <v>6</v>
      </c>
      <c r="M4" s="13">
        <v>6</v>
      </c>
      <c r="N4" s="13">
        <v>6</v>
      </c>
      <c r="O4" s="13">
        <v>6</v>
      </c>
      <c r="P4" s="21">
        <f>AVERAGE(B4,C4,D4,E4,F4,G4,H4,I4,J4,K4,L4,M4)</f>
        <v>6</v>
      </c>
    </row>
    <row r="5" spans="1:16" x14ac:dyDescent="0.35">
      <c r="A5" s="9" t="s">
        <v>19</v>
      </c>
      <c r="B5" s="23">
        <f>ROUND(B4,0)</f>
        <v>6</v>
      </c>
      <c r="C5" s="23">
        <f t="shared" ref="C5:L5" si="0">ROUND(C4,0)</f>
        <v>6</v>
      </c>
      <c r="D5" s="11">
        <f t="shared" si="0"/>
        <v>6</v>
      </c>
      <c r="E5" s="11">
        <f t="shared" si="0"/>
        <v>6</v>
      </c>
      <c r="F5" s="11">
        <f t="shared" ref="F5" si="1">ROUND(F4,0)</f>
        <v>6</v>
      </c>
      <c r="G5" s="11">
        <f t="shared" si="0"/>
        <v>6</v>
      </c>
      <c r="H5" s="23">
        <f t="shared" si="0"/>
        <v>6</v>
      </c>
      <c r="I5" s="11">
        <f t="shared" si="0"/>
        <v>6</v>
      </c>
      <c r="J5" s="11">
        <f t="shared" ref="J5" si="2">ROUND(J4,0)</f>
        <v>6</v>
      </c>
      <c r="K5" s="11">
        <f t="shared" ref="K5" si="3">ROUND(K4,0)</f>
        <v>6</v>
      </c>
      <c r="L5" s="11">
        <f t="shared" si="0"/>
        <v>6</v>
      </c>
      <c r="M5" s="11">
        <f t="shared" ref="M5" si="4">ROUND(M4,0)</f>
        <v>6</v>
      </c>
      <c r="N5" s="19">
        <f>N4</f>
        <v>6</v>
      </c>
      <c r="O5" s="19">
        <f>O4</f>
        <v>6</v>
      </c>
      <c r="P5" s="21">
        <f>AVERAGE(B5,C5,D5,E5,F5,G5,H5,I5,J5,K5,L5,M5)</f>
        <v>6</v>
      </c>
    </row>
    <row r="6" spans="1:16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16" x14ac:dyDescent="0.35">
      <c r="A7" s="2"/>
      <c r="B7" s="1">
        <f>B5-6</f>
        <v>0</v>
      </c>
      <c r="C7" s="1">
        <f t="shared" ref="C7:M7" si="5">C5-6</f>
        <v>0</v>
      </c>
      <c r="D7" s="1">
        <f t="shared" si="5"/>
        <v>0</v>
      </c>
      <c r="E7" s="1">
        <f t="shared" si="5"/>
        <v>0</v>
      </c>
      <c r="F7" s="1">
        <f t="shared" si="5"/>
        <v>0</v>
      </c>
      <c r="G7" s="1">
        <f t="shared" si="5"/>
        <v>0</v>
      </c>
      <c r="H7" s="1">
        <f t="shared" si="5"/>
        <v>0</v>
      </c>
      <c r="I7" s="1">
        <f t="shared" si="5"/>
        <v>0</v>
      </c>
      <c r="J7" s="1">
        <f t="shared" si="5"/>
        <v>0</v>
      </c>
      <c r="K7" s="1">
        <f t="shared" si="5"/>
        <v>0</v>
      </c>
      <c r="L7" s="1">
        <f t="shared" si="5"/>
        <v>0</v>
      </c>
      <c r="M7" s="1">
        <f t="shared" si="5"/>
        <v>0</v>
      </c>
      <c r="N7" s="1"/>
      <c r="O7" s="1"/>
      <c r="P7" s="3"/>
    </row>
    <row r="8" spans="1:16" x14ac:dyDescent="0.35">
      <c r="A8" s="8" t="s">
        <v>20</v>
      </c>
      <c r="B8" s="10">
        <f>IF(B7&lt;0,B7,0)</f>
        <v>0</v>
      </c>
      <c r="C8" s="10">
        <f t="shared" ref="C8:L8" si="6">IF(C7&lt;0,C7,0)</f>
        <v>0</v>
      </c>
      <c r="D8" s="10">
        <f t="shared" si="6"/>
        <v>0</v>
      </c>
      <c r="E8" s="10">
        <f t="shared" si="6"/>
        <v>0</v>
      </c>
      <c r="F8" s="10">
        <f t="shared" si="6"/>
        <v>0</v>
      </c>
      <c r="G8" s="10">
        <f t="shared" si="6"/>
        <v>0</v>
      </c>
      <c r="H8" s="10">
        <f t="shared" si="6"/>
        <v>0</v>
      </c>
      <c r="I8" s="10">
        <f t="shared" si="6"/>
        <v>0</v>
      </c>
      <c r="J8" s="10">
        <f t="shared" si="6"/>
        <v>0</v>
      </c>
      <c r="K8" s="10">
        <f t="shared" si="6"/>
        <v>0</v>
      </c>
      <c r="L8" s="10">
        <f t="shared" si="6"/>
        <v>0</v>
      </c>
      <c r="M8" s="10">
        <f t="shared" ref="M8" si="7">IF(M7&lt;0,M7,0)</f>
        <v>0</v>
      </c>
      <c r="N8" s="6"/>
      <c r="O8" s="6"/>
      <c r="P8" s="3"/>
    </row>
    <row r="9" spans="1:16" x14ac:dyDescent="0.35">
      <c r="A9" s="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"/>
    </row>
    <row r="10" spans="1:16" ht="21" x14ac:dyDescent="0.5">
      <c r="A10" s="8" t="s">
        <v>21</v>
      </c>
      <c r="B10" s="10">
        <f>SUM(B8:M8)</f>
        <v>0</v>
      </c>
      <c r="C10" s="15"/>
      <c r="D10" s="27" t="str">
        <f>IF(B10&lt;-3,"Tekort","")</f>
        <v/>
      </c>
      <c r="E10" s="27"/>
      <c r="F10" s="16"/>
      <c r="G10" s="1">
        <f>COUNTIF(D10,"Tekort")</f>
        <v>0</v>
      </c>
      <c r="H10" s="17"/>
      <c r="I10" s="28" t="str">
        <f>IF(G13=0,"Bevorderd",IF(G13=1,"Bespreekzone","Afgewezen"))</f>
        <v>Bevorderd</v>
      </c>
      <c r="J10" s="28"/>
      <c r="K10" s="28"/>
      <c r="L10" s="28"/>
      <c r="M10" s="28"/>
      <c r="N10" s="28"/>
      <c r="O10" s="28"/>
      <c r="P10" s="3"/>
    </row>
    <row r="11" spans="1:16" ht="21" x14ac:dyDescent="0.5">
      <c r="A11" s="24" t="s">
        <v>22</v>
      </c>
      <c r="B11" s="22">
        <f>B8+C8+H8</f>
        <v>0</v>
      </c>
      <c r="C11" s="18"/>
      <c r="D11" s="27" t="str">
        <f>IF(B11&lt;-1,"Tekort","")</f>
        <v/>
      </c>
      <c r="E11" s="27"/>
      <c r="F11" s="16"/>
      <c r="G11" s="1">
        <f>COUNTIF(D11,"Tekort")</f>
        <v>0</v>
      </c>
      <c r="H11" s="17"/>
      <c r="I11" s="28"/>
      <c r="J11" s="28"/>
      <c r="K11" s="28"/>
      <c r="L11" s="28"/>
      <c r="M11" s="28"/>
      <c r="N11" s="28"/>
      <c r="O11" s="28"/>
      <c r="P11" s="3"/>
    </row>
    <row r="12" spans="1:16" ht="21" x14ac:dyDescent="0.5">
      <c r="A12" s="8" t="s">
        <v>23</v>
      </c>
      <c r="B12" s="19" t="str">
        <f>IF(P5&lt;6,P5,"")</f>
        <v/>
      </c>
      <c r="C12" s="18"/>
      <c r="D12" s="27" t="str">
        <f>IF(P5&lt;6,"Tekort","")</f>
        <v/>
      </c>
      <c r="E12" s="27"/>
      <c r="F12" s="16"/>
      <c r="G12" s="1">
        <f>COUNTIF(D12,"Tekort")</f>
        <v>0</v>
      </c>
      <c r="H12" s="18"/>
      <c r="I12" s="14"/>
      <c r="J12" s="14"/>
      <c r="K12" s="14"/>
      <c r="L12" s="14"/>
      <c r="M12" s="14"/>
      <c r="N12" s="14"/>
      <c r="O12" s="14"/>
      <c r="P12" s="3"/>
    </row>
    <row r="13" spans="1:16" x14ac:dyDescent="0.35">
      <c r="A13" s="3"/>
      <c r="B13" s="3"/>
      <c r="C13" s="3"/>
      <c r="D13" s="3"/>
      <c r="E13" s="3"/>
      <c r="F13" s="3"/>
      <c r="G13" s="20">
        <f>SUM(G10:G12)</f>
        <v>0</v>
      </c>
      <c r="H13" s="3"/>
      <c r="I13" s="3"/>
      <c r="J13" s="3"/>
      <c r="K13" s="3"/>
      <c r="L13" s="3"/>
      <c r="M13" s="3"/>
      <c r="N13" s="3"/>
      <c r="O13" s="3"/>
      <c r="P13" s="3"/>
    </row>
  </sheetData>
  <sheetProtection sheet="1" objects="1" scenarios="1"/>
  <mergeCells count="5">
    <mergeCell ref="B1:D1"/>
    <mergeCell ref="D10:E10"/>
    <mergeCell ref="I10:O11"/>
    <mergeCell ref="D11:E11"/>
    <mergeCell ref="D12:E12"/>
  </mergeCells>
  <conditionalFormatting sqref="B5:O5">
    <cfRule type="cellIs" dxfId="12" priority="1" operator="lessThan">
      <formula>6</formula>
    </cfRule>
  </conditionalFormatting>
  <conditionalFormatting sqref="D10:F12">
    <cfRule type="containsText" dxfId="11" priority="8" operator="containsText" text="Tekort">
      <formula>NOT(ISERROR(SEARCH("Tekort",D10)))</formula>
    </cfRule>
  </conditionalFormatting>
  <conditionalFormatting sqref="I10:O11">
    <cfRule type="cellIs" dxfId="10" priority="5" operator="equal">
      <formula>"Bevorderd"</formula>
    </cfRule>
    <cfRule type="cellIs" dxfId="9" priority="6" operator="equal">
      <formula>"Bespreekzone"</formula>
    </cfRule>
    <cfRule type="cellIs" dxfId="8" priority="7" operator="equal">
      <formula>"Afgewezen"</formula>
    </cfRule>
  </conditionalFormatting>
  <conditionalFormatting sqref="I12:O12">
    <cfRule type="containsText" dxfId="7" priority="9" operator="containsText" text="Bevorderd">
      <formula>NOT(ISERROR(SEARCH("Bevorderd",I12)))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"/>
  <sheetViews>
    <sheetView topLeftCell="B1" zoomScaleNormal="100" workbookViewId="0">
      <selection activeCell="P5" sqref="P5"/>
    </sheetView>
  </sheetViews>
  <sheetFormatPr defaultRowHeight="14.5" x14ac:dyDescent="0.35"/>
  <cols>
    <col min="1" max="1" width="23.26953125" bestFit="1" customWidth="1"/>
    <col min="2" max="16" width="10.7265625" customWidth="1"/>
  </cols>
  <sheetData>
    <row r="1" spans="1:16" ht="18.5" x14ac:dyDescent="0.45">
      <c r="A1" s="7" t="s">
        <v>0</v>
      </c>
      <c r="B1" s="26" t="s">
        <v>28</v>
      </c>
      <c r="C1" s="26"/>
      <c r="D1" s="26"/>
      <c r="E1" s="3"/>
      <c r="F1" s="3"/>
      <c r="G1" s="7" t="s">
        <v>1</v>
      </c>
      <c r="H1" s="12"/>
      <c r="I1" s="3"/>
      <c r="J1" s="3"/>
      <c r="K1" s="3"/>
      <c r="L1" s="3"/>
      <c r="M1" s="3"/>
      <c r="N1" s="3"/>
      <c r="O1" s="3"/>
      <c r="P1" s="3"/>
    </row>
    <row r="2" spans="1:16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35">
      <c r="A3" s="25" t="s">
        <v>24</v>
      </c>
      <c r="B3" s="22" t="s">
        <v>3</v>
      </c>
      <c r="C3" s="22" t="s">
        <v>4</v>
      </c>
      <c r="D3" s="13" t="s">
        <v>25</v>
      </c>
      <c r="E3" s="13" t="s">
        <v>26</v>
      </c>
      <c r="F3" s="10" t="s">
        <v>7</v>
      </c>
      <c r="G3" s="10" t="s">
        <v>8</v>
      </c>
      <c r="H3" s="22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pans="1:16" x14ac:dyDescent="0.35">
      <c r="A4" s="8" t="s">
        <v>18</v>
      </c>
      <c r="B4" s="13">
        <v>6.16</v>
      </c>
      <c r="C4" s="13">
        <v>5.7</v>
      </c>
      <c r="D4" s="13">
        <v>4.3</v>
      </c>
      <c r="E4" s="13">
        <v>5.8</v>
      </c>
      <c r="F4" s="13">
        <v>5.0999999999999996</v>
      </c>
      <c r="G4" s="13">
        <v>6.1</v>
      </c>
      <c r="H4" s="13">
        <v>6.1</v>
      </c>
      <c r="I4" s="13">
        <v>6.7</v>
      </c>
      <c r="J4" s="13">
        <v>5.89</v>
      </c>
      <c r="K4" s="13">
        <v>5.7</v>
      </c>
      <c r="L4" s="13">
        <v>6.1</v>
      </c>
      <c r="M4" s="13">
        <v>7.1</v>
      </c>
      <c r="N4" s="13" t="s">
        <v>27</v>
      </c>
      <c r="O4" s="13" t="s">
        <v>27</v>
      </c>
      <c r="P4" s="21">
        <f>AVERAGE(B4,C4,D4,E4,F4,G4,H4,I4,J4,K4,L4,M4)</f>
        <v>5.8958333333333348</v>
      </c>
    </row>
    <row r="5" spans="1:16" x14ac:dyDescent="0.35">
      <c r="A5" s="9" t="s">
        <v>19</v>
      </c>
      <c r="B5" s="23">
        <f>ROUND(B4,0)</f>
        <v>6</v>
      </c>
      <c r="C5" s="23">
        <f t="shared" ref="C5:M5" si="0">ROUND(C4,0)</f>
        <v>6</v>
      </c>
      <c r="D5" s="11">
        <f t="shared" si="0"/>
        <v>4</v>
      </c>
      <c r="E5" s="11">
        <f t="shared" si="0"/>
        <v>6</v>
      </c>
      <c r="F5" s="11">
        <f t="shared" si="0"/>
        <v>5</v>
      </c>
      <c r="G5" s="11">
        <f t="shared" si="0"/>
        <v>6</v>
      </c>
      <c r="H5" s="23">
        <f t="shared" si="0"/>
        <v>6</v>
      </c>
      <c r="I5" s="11">
        <f t="shared" si="0"/>
        <v>7</v>
      </c>
      <c r="J5" s="11">
        <f t="shared" si="0"/>
        <v>6</v>
      </c>
      <c r="K5" s="11">
        <f t="shared" si="0"/>
        <v>6</v>
      </c>
      <c r="L5" s="11">
        <f t="shared" si="0"/>
        <v>6</v>
      </c>
      <c r="M5" s="11">
        <f t="shared" si="0"/>
        <v>7</v>
      </c>
      <c r="N5" s="19" t="str">
        <f>N4</f>
        <v>M/V/G</v>
      </c>
      <c r="O5" s="19" t="str">
        <f>O4</f>
        <v>M/V/G</v>
      </c>
      <c r="P5" s="21">
        <f>AVERAGE(B5,C5,D5,E5,F5,G5,H5,I5,J5,K5,L5,M5)</f>
        <v>5.916666666666667</v>
      </c>
    </row>
    <row r="6" spans="1:16" x14ac:dyDescent="0.3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16" x14ac:dyDescent="0.35">
      <c r="A7" s="2"/>
      <c r="B7" s="1">
        <f>B5-6</f>
        <v>0</v>
      </c>
      <c r="C7" s="1">
        <f t="shared" ref="C7:N7" si="1">C5-6</f>
        <v>0</v>
      </c>
      <c r="D7" s="1">
        <f t="shared" si="1"/>
        <v>-2</v>
      </c>
      <c r="E7" s="1">
        <f t="shared" si="1"/>
        <v>0</v>
      </c>
      <c r="F7" s="1">
        <f t="shared" si="1"/>
        <v>-1</v>
      </c>
      <c r="G7" s="1">
        <f t="shared" si="1"/>
        <v>0</v>
      </c>
      <c r="H7" s="1">
        <f t="shared" si="1"/>
        <v>0</v>
      </c>
      <c r="I7" s="1">
        <f t="shared" si="1"/>
        <v>1</v>
      </c>
      <c r="J7" s="1">
        <f t="shared" si="1"/>
        <v>0</v>
      </c>
      <c r="K7" s="1">
        <f t="shared" si="1"/>
        <v>0</v>
      </c>
      <c r="L7" s="1">
        <f t="shared" si="1"/>
        <v>0</v>
      </c>
      <c r="M7" s="1">
        <f t="shared" si="1"/>
        <v>1</v>
      </c>
      <c r="N7" s="1" t="e">
        <f t="shared" si="1"/>
        <v>#VALUE!</v>
      </c>
      <c r="O7" s="1"/>
      <c r="P7" s="3"/>
    </row>
    <row r="8" spans="1:16" x14ac:dyDescent="0.35">
      <c r="A8" s="8" t="s">
        <v>20</v>
      </c>
      <c r="B8" s="10">
        <f>IF(B7&lt;0,B7,0)</f>
        <v>0</v>
      </c>
      <c r="C8" s="10">
        <f t="shared" ref="C8:N8" si="2">IF(C7&lt;0,C7,0)</f>
        <v>0</v>
      </c>
      <c r="D8" s="10">
        <f t="shared" si="2"/>
        <v>-2</v>
      </c>
      <c r="E8" s="10">
        <f t="shared" si="2"/>
        <v>0</v>
      </c>
      <c r="F8" s="10">
        <f t="shared" si="2"/>
        <v>-1</v>
      </c>
      <c r="G8" s="10">
        <f t="shared" si="2"/>
        <v>0</v>
      </c>
      <c r="H8" s="10">
        <f t="shared" si="2"/>
        <v>0</v>
      </c>
      <c r="I8" s="10">
        <f t="shared" si="2"/>
        <v>0</v>
      </c>
      <c r="J8" s="10">
        <f t="shared" si="2"/>
        <v>0</v>
      </c>
      <c r="K8" s="10">
        <f t="shared" si="2"/>
        <v>0</v>
      </c>
      <c r="L8" s="10">
        <f t="shared" si="2"/>
        <v>0</v>
      </c>
      <c r="M8" s="10">
        <f t="shared" si="2"/>
        <v>0</v>
      </c>
      <c r="N8" s="10" t="e">
        <f t="shared" si="2"/>
        <v>#VALUE!</v>
      </c>
      <c r="O8" s="6"/>
      <c r="P8" s="3"/>
    </row>
    <row r="9" spans="1:16" x14ac:dyDescent="0.35">
      <c r="A9" s="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"/>
    </row>
    <row r="10" spans="1:16" ht="21" x14ac:dyDescent="0.5">
      <c r="A10" s="8" t="s">
        <v>21</v>
      </c>
      <c r="B10" s="10">
        <f>SUM(B8:M8)</f>
        <v>-3</v>
      </c>
      <c r="C10" s="15"/>
      <c r="D10" s="27" t="str">
        <f>IF(B10&lt;-3,"Tekort","")</f>
        <v/>
      </c>
      <c r="E10" s="27"/>
      <c r="F10" s="16"/>
      <c r="G10" s="1">
        <f>COUNTIF(D10,"Tekort")</f>
        <v>0</v>
      </c>
      <c r="H10" s="17"/>
      <c r="I10" s="28" t="str">
        <f>IF(G13=0,"Bevorderd",IF(G13=1,"Bespreekzone","Afgewezen"))</f>
        <v>Bespreekzone</v>
      </c>
      <c r="J10" s="28"/>
      <c r="K10" s="28"/>
      <c r="L10" s="28"/>
      <c r="M10" s="28"/>
      <c r="N10" s="28"/>
      <c r="O10" s="28"/>
      <c r="P10" s="3"/>
    </row>
    <row r="11" spans="1:16" ht="21" x14ac:dyDescent="0.5">
      <c r="A11" s="24" t="s">
        <v>22</v>
      </c>
      <c r="B11" s="22">
        <f>B8+C8+H8</f>
        <v>0</v>
      </c>
      <c r="C11" s="18"/>
      <c r="D11" s="27" t="str">
        <f>IF(B11&lt;-1,"Tekort","")</f>
        <v/>
      </c>
      <c r="E11" s="27"/>
      <c r="F11" s="16"/>
      <c r="G11" s="1">
        <f>COUNTIF(D11,"Tekort")</f>
        <v>0</v>
      </c>
      <c r="H11" s="17"/>
      <c r="I11" s="28"/>
      <c r="J11" s="28"/>
      <c r="K11" s="28"/>
      <c r="L11" s="28"/>
      <c r="M11" s="28"/>
      <c r="N11" s="28"/>
      <c r="O11" s="28"/>
      <c r="P11" s="3"/>
    </row>
    <row r="12" spans="1:16" ht="21" x14ac:dyDescent="0.5">
      <c r="A12" s="8" t="s">
        <v>23</v>
      </c>
      <c r="B12" s="19">
        <f>IF(P5&lt;6,P5,"")</f>
        <v>5.916666666666667</v>
      </c>
      <c r="C12" s="18"/>
      <c r="D12" s="27" t="str">
        <f>IF(P5&lt;6,"Tekort","")</f>
        <v>Tekort</v>
      </c>
      <c r="E12" s="27"/>
      <c r="F12" s="16"/>
      <c r="G12" s="1">
        <f>COUNTIF(D12,"Tekort")</f>
        <v>1</v>
      </c>
      <c r="H12" s="18"/>
      <c r="I12" s="14"/>
      <c r="J12" s="14"/>
      <c r="K12" s="14"/>
      <c r="L12" s="14"/>
      <c r="M12" s="14"/>
      <c r="N12" s="14"/>
      <c r="O12" s="14"/>
      <c r="P12" s="3"/>
    </row>
    <row r="13" spans="1:16" x14ac:dyDescent="0.35">
      <c r="A13" s="3"/>
      <c r="B13" s="3"/>
      <c r="C13" s="3"/>
      <c r="D13" s="3"/>
      <c r="E13" s="3"/>
      <c r="F13" s="3"/>
      <c r="G13" s="20">
        <f>SUM(G10:G12)</f>
        <v>1</v>
      </c>
      <c r="H13" s="3"/>
      <c r="I13" s="3"/>
      <c r="J13" s="3"/>
      <c r="K13" s="3"/>
      <c r="L13" s="3"/>
      <c r="M13" s="3"/>
      <c r="N13" s="3"/>
      <c r="O13" s="3"/>
      <c r="P13" s="3"/>
    </row>
  </sheetData>
  <sheetProtection sheet="1" objects="1" scenarios="1"/>
  <mergeCells count="5">
    <mergeCell ref="B1:D1"/>
    <mergeCell ref="D10:E10"/>
    <mergeCell ref="D11:E11"/>
    <mergeCell ref="D12:E12"/>
    <mergeCell ref="I10:O11"/>
  </mergeCells>
  <conditionalFormatting sqref="B5:N5">
    <cfRule type="cellIs" dxfId="6" priority="1" operator="lessThan">
      <formula>6</formula>
    </cfRule>
  </conditionalFormatting>
  <conditionalFormatting sqref="D10:F12">
    <cfRule type="containsText" dxfId="5" priority="7" operator="containsText" text="Tekort">
      <formula>NOT(ISERROR(SEARCH("Tekort",D10)))</formula>
    </cfRule>
  </conditionalFormatting>
  <conditionalFormatting sqref="I10:O11">
    <cfRule type="cellIs" dxfId="4" priority="4" operator="equal">
      <formula>"Bevorderd"</formula>
    </cfRule>
    <cfRule type="cellIs" dxfId="3" priority="5" operator="equal">
      <formula>"Bespreekzone"</formula>
    </cfRule>
    <cfRule type="cellIs" dxfId="2" priority="6" operator="equal">
      <formula>"Afgewezen"</formula>
    </cfRule>
  </conditionalFormatting>
  <conditionalFormatting sqref="I12:O12">
    <cfRule type="containsText" dxfId="1" priority="8" operator="containsText" text="Bevorderd">
      <formula>NOT(ISERROR(SEARCH("Bevorderd",I12)))</formula>
    </cfRule>
  </conditionalFormatting>
  <conditionalFormatting sqref="O5">
    <cfRule type="cellIs" dxfId="0" priority="2" operator="lessThan">
      <formula>6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713835-5b9b-4330-a870-5d0396742392">
      <Terms xmlns="http://schemas.microsoft.com/office/infopath/2007/PartnerControls"/>
    </lcf76f155ced4ddcb4097134ff3c332f>
    <TaxCatchAll xmlns="5b6f2621-beea-4de7-ae8f-348e8a670e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8DD978BCC6EB40BA295534CAF0B105" ma:contentTypeVersion="18" ma:contentTypeDescription="Een nieuw document maken." ma:contentTypeScope="" ma:versionID="4cdc0e2dd43a3aebf6693fedec24fab9">
  <xsd:schema xmlns:xsd="http://www.w3.org/2001/XMLSchema" xmlns:xs="http://www.w3.org/2001/XMLSchema" xmlns:p="http://schemas.microsoft.com/office/2006/metadata/properties" xmlns:ns2="48713835-5b9b-4330-a870-5d0396742392" xmlns:ns3="5b6f2621-beea-4de7-ae8f-348e8a670efd" targetNamespace="http://schemas.microsoft.com/office/2006/metadata/properties" ma:root="true" ma:fieldsID="97c7a175dbe062241ce81f8bef485249" ns2:_="" ns3:_="">
    <xsd:import namespace="48713835-5b9b-4330-a870-5d0396742392"/>
    <xsd:import namespace="5b6f2621-beea-4de7-ae8f-348e8a670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13835-5b9b-4330-a870-5d03967423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ef61ea3d-04f5-4b7a-bde0-97c494f88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2621-beea-4de7-ae8f-348e8a670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8df0a8a-7bd1-4ecf-b18f-6b3f9145b6d8}" ma:internalName="TaxCatchAll" ma:showField="CatchAllData" ma:web="5b6f2621-beea-4de7-ae8f-348e8a670e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C8C2F7-0BAA-4F39-8328-25F07285A572}">
  <ds:schemaRefs>
    <ds:schemaRef ds:uri="http://schemas.microsoft.com/office/2006/metadata/properties"/>
    <ds:schemaRef ds:uri="http://schemas.microsoft.com/office/infopath/2007/PartnerControls"/>
    <ds:schemaRef ds:uri="48713835-5b9b-4330-a870-5d0396742392"/>
    <ds:schemaRef ds:uri="5b6f2621-beea-4de7-ae8f-348e8a670efd"/>
  </ds:schemaRefs>
</ds:datastoreItem>
</file>

<file path=customXml/itemProps2.xml><?xml version="1.0" encoding="utf-8"?>
<ds:datastoreItem xmlns:ds="http://schemas.openxmlformats.org/officeDocument/2006/customXml" ds:itemID="{82748DC1-4F9D-4565-864C-20FF148C9859}"/>
</file>

<file path=customXml/itemProps3.xml><?xml version="1.0" encoding="utf-8"?>
<ds:datastoreItem xmlns:ds="http://schemas.openxmlformats.org/officeDocument/2006/customXml" ds:itemID="{21216670-4F37-4C3E-B654-F6E649747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Norm</vt:lpstr>
      <vt:lpstr>3H</vt:lpstr>
      <vt:lpstr>3V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René Donker</dc:creator>
  <cp:keywords/>
  <dc:description/>
  <cp:lastModifiedBy>René Donker</cp:lastModifiedBy>
  <cp:revision/>
  <dcterms:created xsi:type="dcterms:W3CDTF">2018-07-12T16:11:51Z</dcterms:created>
  <dcterms:modified xsi:type="dcterms:W3CDTF">2024-07-10T07:36:11Z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0x0101006C8DD978BCC6EB40BA295534CAF0B105</vt:lpwstr>
  </property>
  <property fmtid="{D5CDD505-2E9C-101B-9397-08002B2CF9AE}" pid="3" name="MediaServiceImageTags">
    <vt:lpwstr/>
  </property>
</Properties>
</file>