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cedergroep.sharepoint.com/sites/HervormdLyceumZuid/Gedeelde documenten/Overgangsnormen/"/>
    </mc:Choice>
  </mc:AlternateContent>
  <xr:revisionPtr revIDLastSave="0" documentId="14_{4404795E-F165-4B8B-BD78-75D5293AF9C8}" xr6:coauthVersionLast="47" xr6:coauthVersionMax="47" xr10:uidLastSave="{00000000-0000-0000-0000-000000000000}"/>
  <bookViews>
    <workbookView xWindow="-23148" yWindow="-108" windowWidth="23256" windowHeight="12456" activeTab="1" xr2:uid="{00000000-000D-0000-FFFF-FFFF00000000}"/>
  </bookViews>
  <sheets>
    <sheet name="Norm" sheetId="5" r:id="rId1"/>
    <sheet name="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4" l="1"/>
  <c r="C5" i="4" l="1"/>
  <c r="D5" i="4"/>
  <c r="E5" i="4"/>
  <c r="F5" i="4"/>
  <c r="G5" i="4"/>
  <c r="H5" i="4"/>
  <c r="I5" i="4"/>
  <c r="N4" i="4"/>
  <c r="M5" i="4" l="1"/>
  <c r="L5" i="4"/>
  <c r="L7" i="4" s="1"/>
  <c r="L8" i="4" s="1"/>
  <c r="K5" i="4"/>
  <c r="I7" i="4"/>
  <c r="I8" i="4" s="1"/>
  <c r="H7" i="4"/>
  <c r="H8" i="4" s="1"/>
  <c r="G7" i="4"/>
  <c r="G8" i="4" s="1"/>
  <c r="F7" i="4"/>
  <c r="F8" i="4" s="1"/>
  <c r="E7" i="4"/>
  <c r="E8" i="4" s="1"/>
  <c r="D7" i="4"/>
  <c r="D8" i="4" s="1"/>
  <c r="C7" i="4"/>
  <c r="C8" i="4" s="1"/>
  <c r="B5" i="4"/>
  <c r="B11" i="4" l="1"/>
  <c r="B7" i="4"/>
  <c r="B8" i="4" s="1"/>
  <c r="N5" i="4"/>
  <c r="D12" i="4" s="1"/>
  <c r="F12" i="4" s="1"/>
  <c r="D11" i="4" l="1"/>
  <c r="F11" i="4" s="1"/>
  <c r="B10" i="4"/>
  <c r="B12" i="4"/>
  <c r="F10" i="4" l="1"/>
  <c r="F13" i="4" s="1"/>
  <c r="H10" i="4" s="1"/>
  <c r="D10" i="4"/>
</calcChain>
</file>

<file path=xl/sharedStrings.xml><?xml version="1.0" encoding="utf-8"?>
<sst xmlns="http://schemas.openxmlformats.org/spreadsheetml/2006/main" count="22" uniqueCount="22">
  <si>
    <t>Ne</t>
  </si>
  <si>
    <t>Fa</t>
  </si>
  <si>
    <t>En</t>
  </si>
  <si>
    <t>Gs</t>
  </si>
  <si>
    <t>Ak</t>
  </si>
  <si>
    <t>Wi</t>
  </si>
  <si>
    <t>Bi</t>
  </si>
  <si>
    <t>Te</t>
  </si>
  <si>
    <t>LO</t>
  </si>
  <si>
    <t>Eindcijfer afgerond</t>
  </si>
  <si>
    <t>Mu</t>
  </si>
  <si>
    <t>Naam leerling</t>
  </si>
  <si>
    <t>Klas</t>
  </si>
  <si>
    <t>Tekortpunten</t>
  </si>
  <si>
    <t>Tekortpunten Ne/En/Wi</t>
  </si>
  <si>
    <t>Tekortpunten totaal</t>
  </si>
  <si>
    <t>Eindcijfer  niet afgerond</t>
  </si>
  <si>
    <t>Gemiddeld</t>
  </si>
  <si>
    <t>Gemiddelde alle vakken</t>
  </si>
  <si>
    <t>Nask</t>
  </si>
  <si>
    <t>FM</t>
  </si>
  <si>
    <t>Schooljaar '23-'24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</si>
</sst>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2" fontId="0" fillId="3" borderId="1" xfId="0" applyNumberFormat="1" applyFill="1" applyBorder="1" applyAlignment="1">
      <alignment horizontal="center"/>
    </xf>
    <xf numFmtId="0" fontId="6" fillId="2" borderId="0" xfId="0" applyFont="1" applyFill="1"/>
    <xf numFmtId="2" fontId="1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0" xfId="0" quotePrefix="1" applyFill="1"/>
    <xf numFmtId="0" fontId="9" fillId="2" borderId="0" xfId="0" applyFont="1" applyFill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1">
    <cellStyle name="Standaard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19050</xdr:rowOff>
    </xdr:from>
    <xdr:to>
      <xdr:col>10</xdr:col>
      <xdr:colOff>295275</xdr:colOff>
      <xdr:row>21</xdr:row>
      <xdr:rowOff>85725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1925" y="209550"/>
          <a:ext cx="6229350" cy="38766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nl-NL" sz="1600" b="1">
              <a:solidFill>
                <a:schemeClr val="dk1"/>
              </a:solidFill>
              <a:latin typeface="+mn-lt"/>
              <a:ea typeface="+mn-ea"/>
              <a:cs typeface="+mn-cs"/>
            </a:rPr>
            <a:t>De beschrijving van de bevorderingsnorm van</a:t>
          </a:r>
          <a:r>
            <a:rPr lang="nl-NL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onderbouw vind je hier:</a:t>
          </a:r>
          <a:endParaRPr lang="nl-NL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indent="0"/>
          <a:r>
            <a:rPr lang="nl-NL" sz="1400">
              <a:hlinkClick xmlns:r="http://schemas.openxmlformats.org/officeDocument/2006/relationships" r:id=""/>
            </a:rPr>
            <a:t>https://hlz.schoolwiki.nl/jaarovergang#a4286866362</a:t>
          </a:r>
          <a:endParaRPr lang="nl-NL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M8" sqref="M8"/>
    </sheetView>
  </sheetViews>
  <sheetFormatPr defaultRowHeight="14.4" x14ac:dyDescent="0.3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"/>
  <sheetViews>
    <sheetView tabSelected="1" workbookViewId="0">
      <selection activeCell="A3" sqref="A3"/>
    </sheetView>
  </sheetViews>
  <sheetFormatPr defaultRowHeight="14.4" x14ac:dyDescent="0.3"/>
  <cols>
    <col min="1" max="1" width="23.33203125" bestFit="1" customWidth="1"/>
    <col min="2" max="14" width="10.6640625" customWidth="1"/>
  </cols>
  <sheetData>
    <row r="1" spans="1:14" ht="18" x14ac:dyDescent="0.35">
      <c r="A1" s="7" t="s">
        <v>11</v>
      </c>
      <c r="B1" s="27"/>
      <c r="C1" s="27"/>
      <c r="D1" s="27"/>
      <c r="E1" s="3"/>
      <c r="F1" s="7" t="s">
        <v>12</v>
      </c>
      <c r="G1" s="12"/>
      <c r="H1" s="3"/>
      <c r="I1" s="3"/>
      <c r="J1" s="3"/>
      <c r="K1" s="3"/>
      <c r="L1" s="3"/>
      <c r="M1" s="3"/>
      <c r="N1" s="3"/>
    </row>
    <row r="2" spans="1:14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26" t="s">
        <v>21</v>
      </c>
      <c r="B3" s="23" t="s">
        <v>0</v>
      </c>
      <c r="C3" s="23" t="s">
        <v>2</v>
      </c>
      <c r="D3" s="10" t="s">
        <v>1</v>
      </c>
      <c r="E3" s="10" t="s">
        <v>3</v>
      </c>
      <c r="F3" s="10" t="s">
        <v>4</v>
      </c>
      <c r="G3" s="23" t="s">
        <v>5</v>
      </c>
      <c r="H3" s="10" t="s">
        <v>19</v>
      </c>
      <c r="I3" s="10" t="s">
        <v>6</v>
      </c>
      <c r="J3" s="10" t="s">
        <v>20</v>
      </c>
      <c r="K3" s="10" t="s">
        <v>10</v>
      </c>
      <c r="L3" s="10" t="s">
        <v>7</v>
      </c>
      <c r="M3" s="10" t="s">
        <v>8</v>
      </c>
      <c r="N3" s="10" t="s">
        <v>17</v>
      </c>
    </row>
    <row r="4" spans="1:14" x14ac:dyDescent="0.3">
      <c r="A4" s="8" t="s">
        <v>16</v>
      </c>
      <c r="B4" s="13">
        <v>6</v>
      </c>
      <c r="C4" s="13">
        <v>6</v>
      </c>
      <c r="D4" s="13">
        <v>6</v>
      </c>
      <c r="E4" s="13">
        <v>6</v>
      </c>
      <c r="F4" s="13">
        <v>6</v>
      </c>
      <c r="G4" s="13">
        <v>6</v>
      </c>
      <c r="H4" s="13">
        <v>6</v>
      </c>
      <c r="I4" s="13">
        <v>6</v>
      </c>
      <c r="J4" s="13">
        <v>6</v>
      </c>
      <c r="K4" s="13">
        <v>6</v>
      </c>
      <c r="L4" s="13">
        <v>6</v>
      </c>
      <c r="M4" s="13">
        <v>6</v>
      </c>
      <c r="N4" s="21">
        <f>AVERAGE(B4,C4,D4,E4,F4,G4,H4,I4,L4)</f>
        <v>6</v>
      </c>
    </row>
    <row r="5" spans="1:14" x14ac:dyDescent="0.3">
      <c r="A5" s="9" t="s">
        <v>9</v>
      </c>
      <c r="B5" s="24">
        <f>ROUND(B4,0)</f>
        <v>6</v>
      </c>
      <c r="C5" s="24">
        <f t="shared" ref="C5:I5" si="0">ROUND(C4,0)</f>
        <v>6</v>
      </c>
      <c r="D5" s="11">
        <f t="shared" si="0"/>
        <v>6</v>
      </c>
      <c r="E5" s="11">
        <f t="shared" si="0"/>
        <v>6</v>
      </c>
      <c r="F5" s="11">
        <f t="shared" si="0"/>
        <v>6</v>
      </c>
      <c r="G5" s="24">
        <f t="shared" si="0"/>
        <v>6</v>
      </c>
      <c r="H5" s="11">
        <f t="shared" si="0"/>
        <v>6</v>
      </c>
      <c r="I5" s="11">
        <f t="shared" si="0"/>
        <v>6</v>
      </c>
      <c r="J5" s="22">
        <f t="shared" ref="J5:M5" si="1">ROUND(J4,0)</f>
        <v>6</v>
      </c>
      <c r="K5" s="22">
        <f t="shared" si="1"/>
        <v>6</v>
      </c>
      <c r="L5" s="11">
        <f t="shared" si="1"/>
        <v>6</v>
      </c>
      <c r="M5" s="22">
        <f t="shared" si="1"/>
        <v>6</v>
      </c>
      <c r="N5" s="20">
        <f>AVERAGE(B5,C5,D5,E5,F5,G5,H5,I5,L5)</f>
        <v>6</v>
      </c>
    </row>
    <row r="6" spans="1:14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3"/>
    </row>
    <row r="7" spans="1:14" x14ac:dyDescent="0.3">
      <c r="A7" s="2"/>
      <c r="B7" s="1">
        <f>B5-6</f>
        <v>0</v>
      </c>
      <c r="C7" s="1">
        <f t="shared" ref="C7:L7" si="2">C5-6</f>
        <v>0</v>
      </c>
      <c r="D7" s="1">
        <f t="shared" si="2"/>
        <v>0</v>
      </c>
      <c r="E7" s="1">
        <f t="shared" si="2"/>
        <v>0</v>
      </c>
      <c r="F7" s="1">
        <f t="shared" si="2"/>
        <v>0</v>
      </c>
      <c r="G7" s="1">
        <f t="shared" si="2"/>
        <v>0</v>
      </c>
      <c r="H7" s="1">
        <f t="shared" si="2"/>
        <v>0</v>
      </c>
      <c r="I7" s="1">
        <f t="shared" si="2"/>
        <v>0</v>
      </c>
      <c r="J7" s="1"/>
      <c r="K7" s="1"/>
      <c r="L7" s="1">
        <f t="shared" si="2"/>
        <v>0</v>
      </c>
      <c r="M7" s="1"/>
      <c r="N7" s="3"/>
    </row>
    <row r="8" spans="1:14" x14ac:dyDescent="0.3">
      <c r="A8" s="8" t="s">
        <v>13</v>
      </c>
      <c r="B8" s="10">
        <f>IF(B7&lt;0,B7,0)</f>
        <v>0</v>
      </c>
      <c r="C8" s="10">
        <f t="shared" ref="C8:I8" si="3">IF(C7&lt;0,C7,0)</f>
        <v>0</v>
      </c>
      <c r="D8" s="10">
        <f t="shared" si="3"/>
        <v>0</v>
      </c>
      <c r="E8" s="10">
        <f t="shared" si="3"/>
        <v>0</v>
      </c>
      <c r="F8" s="10">
        <f t="shared" si="3"/>
        <v>0</v>
      </c>
      <c r="G8" s="10">
        <f t="shared" si="3"/>
        <v>0</v>
      </c>
      <c r="H8" s="10">
        <f t="shared" si="3"/>
        <v>0</v>
      </c>
      <c r="I8" s="10">
        <f t="shared" si="3"/>
        <v>0</v>
      </c>
      <c r="J8" s="6"/>
      <c r="K8" s="6"/>
      <c r="L8" s="10">
        <f t="shared" ref="L8" si="4">IF(L7&lt;0,L7,0)</f>
        <v>0</v>
      </c>
      <c r="M8" s="6"/>
      <c r="N8" s="3"/>
    </row>
    <row r="9" spans="1:14" x14ac:dyDescent="0.3">
      <c r="A9" s="2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3"/>
    </row>
    <row r="10" spans="1:14" ht="21" x14ac:dyDescent="0.4">
      <c r="A10" s="8" t="s">
        <v>15</v>
      </c>
      <c r="B10" s="10">
        <f>SUM(B8:M8)</f>
        <v>0</v>
      </c>
      <c r="C10" s="15"/>
      <c r="D10" s="28" t="str">
        <f>IF(B10&lt;-3,"Tekort","")</f>
        <v/>
      </c>
      <c r="E10" s="28"/>
      <c r="F10" s="1">
        <f>COUNTIF(D10,"Tekort")</f>
        <v>0</v>
      </c>
      <c r="G10" s="16"/>
      <c r="H10" s="29" t="str">
        <f>IF(F13=0,"Bevorderd",IF(F13=1,"Bespreekzone","Afgewezen"))</f>
        <v>Bevorderd</v>
      </c>
      <c r="I10" s="29"/>
      <c r="J10" s="29"/>
      <c r="K10" s="29"/>
      <c r="L10" s="29"/>
      <c r="M10" s="29"/>
      <c r="N10" s="3"/>
    </row>
    <row r="11" spans="1:14" ht="21" x14ac:dyDescent="0.4">
      <c r="A11" s="8" t="s">
        <v>14</v>
      </c>
      <c r="B11" s="10">
        <f>B8+C8+G8</f>
        <v>0</v>
      </c>
      <c r="C11" s="17"/>
      <c r="D11" s="28" t="str">
        <f>IF(B11&lt;-1,"Tekort","")</f>
        <v/>
      </c>
      <c r="E11" s="28"/>
      <c r="F11" s="1">
        <f>COUNTIF(D11,"Tekort")</f>
        <v>0</v>
      </c>
      <c r="G11" s="16"/>
      <c r="H11" s="29"/>
      <c r="I11" s="29"/>
      <c r="J11" s="29"/>
      <c r="K11" s="29"/>
      <c r="L11" s="29"/>
      <c r="M11" s="29"/>
      <c r="N11" s="3"/>
    </row>
    <row r="12" spans="1:14" ht="21" x14ac:dyDescent="0.4">
      <c r="A12" s="8" t="s">
        <v>18</v>
      </c>
      <c r="B12" s="18" t="str">
        <f>IF(N5&lt;6,N5,"")</f>
        <v/>
      </c>
      <c r="C12" s="17"/>
      <c r="D12" s="28" t="str">
        <f>IF(N5&lt;6,"Tekort","")</f>
        <v/>
      </c>
      <c r="E12" s="28"/>
      <c r="F12" s="1">
        <f>COUNTIF(D12,"Tekort")</f>
        <v>0</v>
      </c>
      <c r="G12" s="17"/>
      <c r="H12" s="14"/>
      <c r="I12" s="14"/>
      <c r="J12" s="14"/>
      <c r="K12" s="14"/>
      <c r="L12" s="14"/>
      <c r="M12" s="14"/>
      <c r="N12" s="3"/>
    </row>
    <row r="13" spans="1:14" x14ac:dyDescent="0.3">
      <c r="A13" s="3"/>
      <c r="B13" s="3"/>
      <c r="C13" s="3"/>
      <c r="D13" s="3"/>
      <c r="E13" s="3"/>
      <c r="F13" s="19">
        <f>SUM(F10:F12)</f>
        <v>0</v>
      </c>
      <c r="G13" s="3"/>
      <c r="H13" s="3"/>
      <c r="I13" s="3"/>
      <c r="J13" s="3"/>
      <c r="K13" s="3"/>
      <c r="L13" s="3"/>
      <c r="M13" s="2"/>
      <c r="N13" s="25"/>
    </row>
  </sheetData>
  <mergeCells count="5">
    <mergeCell ref="B1:D1"/>
    <mergeCell ref="D10:E10"/>
    <mergeCell ref="H10:M11"/>
    <mergeCell ref="D11:E11"/>
    <mergeCell ref="D12:E12"/>
  </mergeCells>
  <conditionalFormatting sqref="B5:I5">
    <cfRule type="cellIs" dxfId="7" priority="4" operator="lessThan">
      <formula>6</formula>
    </cfRule>
  </conditionalFormatting>
  <conditionalFormatting sqref="D10:E12">
    <cfRule type="containsText" dxfId="6" priority="8" operator="containsText" text="Tekort">
      <formula>NOT(ISERROR(SEARCH("Tekort",D10)))</formula>
    </cfRule>
  </conditionalFormatting>
  <conditionalFormatting sqref="H10:M11">
    <cfRule type="cellIs" dxfId="5" priority="5" operator="equal">
      <formula>"Bevorderd"</formula>
    </cfRule>
    <cfRule type="cellIs" dxfId="4" priority="6" operator="equal">
      <formula>"Bespreekzone"</formula>
    </cfRule>
    <cfRule type="cellIs" dxfId="3" priority="7" operator="equal">
      <formula>"Afgewezen"</formula>
    </cfRule>
  </conditionalFormatting>
  <conditionalFormatting sqref="H12:M12">
    <cfRule type="containsText" dxfId="2" priority="9" operator="containsText" text="Bevorderd">
      <formula>NOT(ISERROR(SEARCH("Bevorderd",H12)))</formula>
    </cfRule>
  </conditionalFormatting>
  <conditionalFormatting sqref="J5:K5 M5">
    <cfRule type="cellIs" dxfId="1" priority="3" operator="lessThan">
      <formula>6</formula>
    </cfRule>
  </conditionalFormatting>
  <conditionalFormatting sqref="L5">
    <cfRule type="cellIs" dxfId="0" priority="1" operator="lessThan">
      <formula>6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713835-5b9b-4330-a870-5d0396742392">
      <Terms xmlns="http://schemas.microsoft.com/office/infopath/2007/PartnerControls"/>
    </lcf76f155ced4ddcb4097134ff3c332f>
    <TaxCatchAll xmlns="5b6f2621-beea-4de7-ae8f-348e8a670e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8DD978BCC6EB40BA295534CAF0B105" ma:contentTypeVersion="18" ma:contentTypeDescription="Een nieuw document maken." ma:contentTypeScope="" ma:versionID="73f08b6719fda17cf8ea87e45e8701a8">
  <xsd:schema xmlns:xsd="http://www.w3.org/2001/XMLSchema" xmlns:xs="http://www.w3.org/2001/XMLSchema" xmlns:p="http://schemas.microsoft.com/office/2006/metadata/properties" xmlns:ns2="48713835-5b9b-4330-a870-5d0396742392" xmlns:ns3="5b6f2621-beea-4de7-ae8f-348e8a670efd" targetNamespace="http://schemas.microsoft.com/office/2006/metadata/properties" ma:root="true" ma:fieldsID="4e676d9ba28d05d446d07d07421f8c9f" ns2:_="" ns3:_="">
    <xsd:import namespace="48713835-5b9b-4330-a870-5d0396742392"/>
    <xsd:import namespace="5b6f2621-beea-4de7-ae8f-348e8a670e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13835-5b9b-4330-a870-5d03967423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ef61ea3d-04f5-4b7a-bde0-97c494f886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f2621-beea-4de7-ae8f-348e8a670ef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8df0a8a-7bd1-4ecf-b18f-6b3f9145b6d8}" ma:internalName="TaxCatchAll" ma:showField="CatchAllData" ma:web="5b6f2621-beea-4de7-ae8f-348e8a670e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0D9EC7-57AC-4AB2-A225-DC8F8B9F76D9}">
  <ds:schemaRefs>
    <ds:schemaRef ds:uri="http://purl.org/dc/elements/1.1/"/>
    <ds:schemaRef ds:uri="http://schemas.microsoft.com/office/2006/metadata/properties"/>
    <ds:schemaRef ds:uri="http://purl.org/dc/terms/"/>
    <ds:schemaRef ds:uri="5b6f2621-beea-4de7-ae8f-348e8a670efd"/>
    <ds:schemaRef ds:uri="http://schemas.microsoft.com/office/2006/documentManagement/types"/>
    <ds:schemaRef ds:uri="http://www.w3.org/XML/1998/namespace"/>
    <ds:schemaRef ds:uri="48713835-5b9b-4330-a870-5d0396742392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00B67C-C5F4-4D1A-9A60-2B757D8A14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2CE5D7-A90C-4E40-9434-D159C2CF8A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13835-5b9b-4330-a870-5d0396742392"/>
    <ds:schemaRef ds:uri="5b6f2621-beea-4de7-ae8f-348e8a670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Norm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Donker</dc:creator>
  <cp:lastModifiedBy>Emiel Neter</cp:lastModifiedBy>
  <dcterms:created xsi:type="dcterms:W3CDTF">2018-07-12T16:11:51Z</dcterms:created>
  <dcterms:modified xsi:type="dcterms:W3CDTF">2024-05-23T12:22:31Z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0x0101006C8DD978BCC6EB40BA295534CAF0B105</vt:lpwstr>
  </property>
</Properties>
</file>